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'1'!$A$1:$J$36</definedName>
    <definedName name="_xlnm.Print_Area" localSheetId="1">'2'!$A$1:$O$32</definedName>
    <definedName name="_xlnm.Print_Area" localSheetId="2">'3'!$A$1:$H$27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<sst xmlns="http://schemas.openxmlformats.org/spreadsheetml/2006/main" count="134" uniqueCount="59">
  <si>
    <t>Totale</t>
  </si>
  <si>
    <t>-</t>
  </si>
  <si>
    <t xml:space="preserve">  Totale</t>
  </si>
  <si>
    <t xml:space="preserve">  Totale gestione assistenziale</t>
  </si>
  <si>
    <t>Le categorie " vecchiaia, invalidità e superstiti" non comprendono le "assicurazioni facoltative" e "pensioni e assegni sociali".</t>
  </si>
  <si>
    <t>Classe di importo</t>
  </si>
  <si>
    <t xml:space="preserve">   da 250,01 a 500,00</t>
  </si>
  <si>
    <t xml:space="preserve">   da 500,01 a 750,00</t>
  </si>
  <si>
    <t xml:space="preserve">   da 750,01 a 1.000,00</t>
  </si>
  <si>
    <t xml:space="preserve">   da 1.000,01 a 1.250,00</t>
  </si>
  <si>
    <t xml:space="preserve">   da 1.250,01 a 1.500,00</t>
  </si>
  <si>
    <t xml:space="preserve">   da 1.500,01 a 1.750,00</t>
  </si>
  <si>
    <t xml:space="preserve">   da 1.750,01 a 2.000,00</t>
  </si>
  <si>
    <t xml:space="preserve">   da 2.000,01 a 2.250,00</t>
  </si>
  <si>
    <t xml:space="preserve">   da 2.250,01 a 2.500,00</t>
  </si>
  <si>
    <t xml:space="preserve">   da 2.500,01 a 3.000,00</t>
  </si>
  <si>
    <t xml:space="preserve">  Invalidi civili</t>
  </si>
  <si>
    <t xml:space="preserve">   Complesso</t>
  </si>
  <si>
    <t>Valori assoluti</t>
  </si>
  <si>
    <t>Maschi</t>
  </si>
  <si>
    <t>Femmine</t>
  </si>
  <si>
    <t>Composizione percentuale</t>
  </si>
  <si>
    <t xml:space="preserve">   Fino a 250,00</t>
  </si>
  <si>
    <t xml:space="preserve">   Oltre 3.000,00</t>
  </si>
  <si>
    <t xml:space="preserve">  Pensione sociale/assegno sociale</t>
  </si>
  <si>
    <t>Fonte: INPS.</t>
  </si>
  <si>
    <t>Anni</t>
  </si>
  <si>
    <t>Vecchiaia</t>
  </si>
  <si>
    <t>Invalidità</t>
  </si>
  <si>
    <t>Categoria e Gestione</t>
  </si>
  <si>
    <t>Superstite</t>
  </si>
  <si>
    <t>Gestione assistenziale</t>
  </si>
  <si>
    <t>Pensioni e assegni sociali</t>
  </si>
  <si>
    <t>Invalidi Civili</t>
  </si>
  <si>
    <t>Complesso</t>
  </si>
  <si>
    <t>01-01-2002</t>
  </si>
  <si>
    <t>01-01-2003</t>
  </si>
  <si>
    <t>01-01-2004</t>
  </si>
  <si>
    <t>01-01-2005</t>
  </si>
  <si>
    <t>01-01-2006</t>
  </si>
  <si>
    <t>01-01-2007</t>
  </si>
  <si>
    <t>01-01-2008</t>
  </si>
  <si>
    <t>Totale Gest. Assisten-ziale</t>
  </si>
  <si>
    <t>PENSIONI VIGENTI PER CATEGORIA E GESTIONE (Provincia di Genova) - Anni 2002-2008</t>
  </si>
  <si>
    <t>A - NUMERO</t>
  </si>
  <si>
    <t>B - IMPORTO MEDIO MENSILE</t>
  </si>
  <si>
    <t>Anzianità</t>
  </si>
  <si>
    <t>Assegno invalidità</t>
  </si>
  <si>
    <t>Totale invalidità</t>
  </si>
  <si>
    <t>Prepensio-namenti</t>
  </si>
  <si>
    <t>Pensione   di inabilità</t>
  </si>
  <si>
    <t>Pensione   di invalidità</t>
  </si>
  <si>
    <t>Superstite da assicurato</t>
  </si>
  <si>
    <t>Superstite da pensionato</t>
  </si>
  <si>
    <t>Totale Superstite</t>
  </si>
  <si>
    <t>Totale Vecchiaia</t>
  </si>
  <si>
    <t>PENSIONI VIGENTI PER CATEGORIA E SOTTOCATEGORIA (Provincia di Genova) - Anni 2002-2008</t>
  </si>
  <si>
    <t>Assegno di invalidità</t>
  </si>
  <si>
    <t>PENSIONI  VIGENTI CLASSIFICATE PER CLASSE DI IMPORTO AL 01/01/2008 (Provincia di Genova)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</si>
</sst>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410]dddd\ d\ mmmm\ yyyy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 MT"/>
      <family val="0"/>
    </font>
    <font>
      <b/>
      <sz val="14"/>
      <name val="Arial"/>
      <family val="2"/>
    </font>
    <font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 vertic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12" xfId="0" applyNumberFormat="1" applyFont="1" applyBorder="1" applyAlignment="1">
      <alignment horizontal="centerContinuous" vertical="center"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Continuous" vertical="center"/>
    </xf>
    <xf numFmtId="0" fontId="7" fillId="0" borderId="15" xfId="0" applyNumberFormat="1" applyFont="1" applyBorder="1" applyAlignment="1">
      <alignment horizontal="centerContinuous" vertical="center"/>
    </xf>
    <xf numFmtId="0" fontId="4" fillId="0" borderId="15" xfId="0" applyNumberFormat="1" applyFont="1" applyBorder="1" applyAlignment="1">
      <alignment horizontal="centerContinuous" vertical="center"/>
    </xf>
    <xf numFmtId="0" fontId="0" fillId="0" borderId="15" xfId="0" applyNumberFormat="1" applyFont="1" applyBorder="1" applyAlignment="1">
      <alignment horizontal="centerContinuous" vertical="center"/>
    </xf>
    <xf numFmtId="0" fontId="4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 quotePrefix="1">
      <alignment horizontal="center"/>
    </xf>
    <xf numFmtId="0" fontId="2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0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8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="87" zoomScaleNormal="87" zoomScalePageLayoutView="0" workbookViewId="0" topLeftCell="A2">
      <selection activeCell="L23" sqref="L23"/>
    </sheetView>
  </sheetViews>
  <sheetFormatPr defaultColWidth="9.6640625" defaultRowHeight="15"/>
  <cols>
    <col min="1" max="1" width="11.21484375" style="3" customWidth="1"/>
    <col min="2" max="9" width="11.3359375" style="3" customWidth="1"/>
    <col min="10" max="10" width="0.3359375" style="3" customWidth="1"/>
    <col min="11" max="16384" width="9.6640625" style="3" customWidth="1"/>
  </cols>
  <sheetData>
    <row r="2" ht="18" customHeight="1">
      <c r="A2" s="20" t="s">
        <v>43</v>
      </c>
    </row>
    <row r="3" ht="15.75" customHeight="1"/>
    <row r="4" s="22" customFormat="1" ht="15.75" customHeight="1">
      <c r="A4" s="2" t="s">
        <v>44</v>
      </c>
    </row>
    <row r="5" spans="1:9" s="26" customFormat="1" ht="24.75" customHeight="1">
      <c r="A5" s="55" t="s">
        <v>26</v>
      </c>
      <c r="B5" s="29" t="s">
        <v>29</v>
      </c>
      <c r="C5" s="30"/>
      <c r="D5" s="30"/>
      <c r="E5" s="30"/>
      <c r="F5" s="30"/>
      <c r="G5" s="30"/>
      <c r="H5" s="30"/>
      <c r="I5" s="55" t="s">
        <v>34</v>
      </c>
    </row>
    <row r="6" spans="1:10" s="28" customFormat="1" ht="24.75" customHeight="1">
      <c r="A6" s="56"/>
      <c r="B6" s="55" t="s">
        <v>27</v>
      </c>
      <c r="C6" s="55" t="s">
        <v>28</v>
      </c>
      <c r="D6" s="55" t="s">
        <v>30</v>
      </c>
      <c r="E6" s="58" t="s">
        <v>0</v>
      </c>
      <c r="F6" s="29" t="s">
        <v>31</v>
      </c>
      <c r="G6" s="31"/>
      <c r="H6" s="32"/>
      <c r="I6" s="56"/>
      <c r="J6" s="27"/>
    </row>
    <row r="7" spans="1:10" s="28" customFormat="1" ht="49.5" customHeight="1">
      <c r="A7" s="57"/>
      <c r="B7" s="57"/>
      <c r="C7" s="57"/>
      <c r="D7" s="57"/>
      <c r="E7" s="59"/>
      <c r="F7" s="33" t="s">
        <v>32</v>
      </c>
      <c r="G7" s="33" t="s">
        <v>33</v>
      </c>
      <c r="H7" s="33" t="s">
        <v>42</v>
      </c>
      <c r="I7" s="57"/>
      <c r="J7" s="27"/>
    </row>
    <row r="8" spans="1:9" ht="15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ht="18" customHeight="1">
      <c r="A9" s="34" t="s">
        <v>35</v>
      </c>
      <c r="B9" s="13">
        <v>160651</v>
      </c>
      <c r="C9" s="13">
        <v>38714</v>
      </c>
      <c r="D9" s="13">
        <v>76497</v>
      </c>
      <c r="E9" s="37">
        <f>SUM(B9:D9)</f>
        <v>275862</v>
      </c>
      <c r="F9" s="37">
        <v>11199</v>
      </c>
      <c r="G9" s="37">
        <v>24668</v>
      </c>
      <c r="H9" s="37">
        <f>SUM(F9:G9)</f>
        <v>35867</v>
      </c>
      <c r="I9" s="37">
        <f>E9+H9</f>
        <v>311729</v>
      </c>
    </row>
    <row r="10" spans="1:9" ht="18" customHeight="1">
      <c r="A10" s="34" t="s">
        <v>36</v>
      </c>
      <c r="B10" s="13">
        <v>162872</v>
      </c>
      <c r="C10" s="13">
        <v>36158</v>
      </c>
      <c r="D10" s="13">
        <v>75767</v>
      </c>
      <c r="E10" s="37">
        <f aca="true" t="shared" si="0" ref="E10:E15">SUM(B10:D10)</f>
        <v>274797</v>
      </c>
      <c r="F10" s="37">
        <v>11102</v>
      </c>
      <c r="G10" s="37">
        <v>27394</v>
      </c>
      <c r="H10" s="37">
        <f aca="true" t="shared" si="1" ref="H10:H15">SUM(F10:G10)</f>
        <v>38496</v>
      </c>
      <c r="I10" s="37">
        <f aca="true" t="shared" si="2" ref="I10:I15">E10+H10</f>
        <v>313293</v>
      </c>
    </row>
    <row r="11" spans="1:9" ht="18" customHeight="1">
      <c r="A11" s="34" t="s">
        <v>37</v>
      </c>
      <c r="B11" s="13">
        <v>167272</v>
      </c>
      <c r="C11" s="13">
        <v>33841</v>
      </c>
      <c r="D11" s="13">
        <v>75766</v>
      </c>
      <c r="E11" s="37">
        <f t="shared" si="0"/>
        <v>276879</v>
      </c>
      <c r="F11" s="37">
        <v>11123</v>
      </c>
      <c r="G11" s="37">
        <v>28504</v>
      </c>
      <c r="H11" s="37">
        <f t="shared" si="1"/>
        <v>39627</v>
      </c>
      <c r="I11" s="37">
        <f t="shared" si="2"/>
        <v>316506</v>
      </c>
    </row>
    <row r="12" spans="1:9" ht="18" customHeight="1">
      <c r="A12" s="34" t="s">
        <v>38</v>
      </c>
      <c r="B12" s="37">
        <v>169602</v>
      </c>
      <c r="C12" s="37">
        <v>31723</v>
      </c>
      <c r="D12" s="37">
        <v>75432</v>
      </c>
      <c r="E12" s="37">
        <f t="shared" si="0"/>
        <v>276757</v>
      </c>
      <c r="F12" s="37">
        <v>11190</v>
      </c>
      <c r="G12" s="38">
        <v>31726</v>
      </c>
      <c r="H12" s="37">
        <f t="shared" si="1"/>
        <v>42916</v>
      </c>
      <c r="I12" s="37">
        <f t="shared" si="2"/>
        <v>319673</v>
      </c>
    </row>
    <row r="13" spans="1:9" ht="18" customHeight="1">
      <c r="A13" s="34" t="s">
        <v>39</v>
      </c>
      <c r="B13" s="37">
        <v>170787</v>
      </c>
      <c r="C13" s="37">
        <v>29618</v>
      </c>
      <c r="D13" s="37">
        <v>75091</v>
      </c>
      <c r="E13" s="37">
        <f t="shared" si="0"/>
        <v>275496</v>
      </c>
      <c r="F13" s="37">
        <v>11287</v>
      </c>
      <c r="G13" s="37">
        <v>34806</v>
      </c>
      <c r="H13" s="37">
        <f t="shared" si="1"/>
        <v>46093</v>
      </c>
      <c r="I13" s="37">
        <f t="shared" si="2"/>
        <v>321589</v>
      </c>
    </row>
    <row r="14" spans="1:9" ht="18" customHeight="1">
      <c r="A14" s="34" t="s">
        <v>40</v>
      </c>
      <c r="B14" s="37">
        <v>173215</v>
      </c>
      <c r="C14" s="37">
        <v>27716</v>
      </c>
      <c r="D14" s="37">
        <v>74720</v>
      </c>
      <c r="E14" s="37">
        <f t="shared" si="0"/>
        <v>275651</v>
      </c>
      <c r="F14" s="37">
        <v>11381</v>
      </c>
      <c r="G14" s="37">
        <v>37020</v>
      </c>
      <c r="H14" s="37">
        <f t="shared" si="1"/>
        <v>48401</v>
      </c>
      <c r="I14" s="37">
        <f t="shared" si="2"/>
        <v>324052</v>
      </c>
    </row>
    <row r="15" spans="1:9" ht="18" customHeight="1">
      <c r="A15" s="34" t="s">
        <v>41</v>
      </c>
      <c r="B15" s="37">
        <v>174749</v>
      </c>
      <c r="C15" s="37">
        <v>25904</v>
      </c>
      <c r="D15" s="37">
        <v>74276</v>
      </c>
      <c r="E15" s="37">
        <f t="shared" si="0"/>
        <v>274929</v>
      </c>
      <c r="F15" s="37">
        <v>11291</v>
      </c>
      <c r="G15" s="37">
        <v>37611</v>
      </c>
      <c r="H15" s="37">
        <f t="shared" si="1"/>
        <v>48902</v>
      </c>
      <c r="I15" s="37">
        <f t="shared" si="2"/>
        <v>323831</v>
      </c>
    </row>
    <row r="16" spans="1:9" ht="12" customHeight="1">
      <c r="A16" s="4"/>
      <c r="B16" s="4"/>
      <c r="C16" s="4"/>
      <c r="D16" s="4"/>
      <c r="E16" s="1"/>
      <c r="F16" s="1"/>
      <c r="G16" s="1"/>
      <c r="H16" s="1"/>
      <c r="I16" s="1"/>
    </row>
    <row r="17" spans="1:9" ht="12" customHeight="1">
      <c r="A17" s="49" t="s">
        <v>4</v>
      </c>
      <c r="B17" s="7"/>
      <c r="C17" s="7"/>
      <c r="D17" s="7"/>
      <c r="E17" s="7"/>
      <c r="F17" s="7"/>
      <c r="G17" s="7"/>
      <c r="H17" s="7"/>
      <c r="I17" s="7"/>
    </row>
    <row r="18" spans="1:9" ht="15" customHeight="1">
      <c r="A18" s="8" t="s">
        <v>25</v>
      </c>
      <c r="B18" s="24"/>
      <c r="C18" s="24"/>
      <c r="D18" s="24"/>
      <c r="E18" s="24"/>
      <c r="F18" s="24"/>
      <c r="G18" s="24"/>
      <c r="H18" s="24"/>
      <c r="I18" s="24"/>
    </row>
    <row r="19" spans="1:9" ht="15" customHeight="1">
      <c r="A19" s="8"/>
      <c r="B19" s="24"/>
      <c r="C19" s="24"/>
      <c r="D19" s="24"/>
      <c r="E19" s="24"/>
      <c r="F19" s="24"/>
      <c r="G19" s="24"/>
      <c r="H19" s="24"/>
      <c r="I19" s="24"/>
    </row>
    <row r="20" spans="1:9" ht="15" customHeight="1">
      <c r="A20" s="8"/>
      <c r="B20" s="24"/>
      <c r="C20" s="24"/>
      <c r="D20" s="24"/>
      <c r="E20" s="24"/>
      <c r="F20" s="24"/>
      <c r="G20" s="24"/>
      <c r="H20" s="24"/>
      <c r="I20" s="24"/>
    </row>
    <row r="21" spans="1:9" ht="15" customHeight="1">
      <c r="A21" s="35"/>
      <c r="B21" s="24"/>
      <c r="C21" s="24"/>
      <c r="D21" s="24"/>
      <c r="E21" s="24"/>
      <c r="F21" s="24"/>
      <c r="G21" s="24"/>
      <c r="H21" s="24"/>
      <c r="I21" s="24"/>
    </row>
    <row r="22" spans="1:9" ht="18" customHeight="1">
      <c r="A22" s="2" t="s">
        <v>45</v>
      </c>
      <c r="B22" s="22"/>
      <c r="C22" s="22"/>
      <c r="D22" s="22"/>
      <c r="E22" s="22"/>
      <c r="F22" s="22"/>
      <c r="G22" s="22"/>
      <c r="H22" s="22"/>
      <c r="I22" s="22"/>
    </row>
    <row r="23" spans="1:9" ht="24.75" customHeight="1">
      <c r="A23" s="55" t="s">
        <v>26</v>
      </c>
      <c r="B23" s="29" t="s">
        <v>29</v>
      </c>
      <c r="C23" s="30"/>
      <c r="D23" s="30"/>
      <c r="E23" s="30"/>
      <c r="F23" s="30"/>
      <c r="G23" s="30"/>
      <c r="H23" s="30"/>
      <c r="I23" s="55" t="s">
        <v>34</v>
      </c>
    </row>
    <row r="24" spans="1:9" ht="24.75" customHeight="1">
      <c r="A24" s="56"/>
      <c r="B24" s="55" t="s">
        <v>27</v>
      </c>
      <c r="C24" s="55" t="s">
        <v>28</v>
      </c>
      <c r="D24" s="55" t="s">
        <v>30</v>
      </c>
      <c r="E24" s="58" t="s">
        <v>0</v>
      </c>
      <c r="F24" s="29" t="s">
        <v>31</v>
      </c>
      <c r="G24" s="31"/>
      <c r="H24" s="32"/>
      <c r="I24" s="56"/>
    </row>
    <row r="25" spans="1:9" ht="49.5" customHeight="1">
      <c r="A25" s="57"/>
      <c r="B25" s="57"/>
      <c r="C25" s="57"/>
      <c r="D25" s="57"/>
      <c r="E25" s="59"/>
      <c r="F25" s="33" t="s">
        <v>32</v>
      </c>
      <c r="G25" s="33" t="s">
        <v>33</v>
      </c>
      <c r="H25" s="33" t="s">
        <v>42</v>
      </c>
      <c r="I25" s="57"/>
    </row>
    <row r="26" spans="1:9" ht="15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8" customHeight="1">
      <c r="A27" s="34" t="s">
        <v>35</v>
      </c>
      <c r="B27" s="15">
        <v>891.63</v>
      </c>
      <c r="C27" s="15">
        <v>519.17</v>
      </c>
      <c r="D27" s="15">
        <v>516.88</v>
      </c>
      <c r="E27" s="50" t="s">
        <v>1</v>
      </c>
      <c r="F27" s="39">
        <v>335.64</v>
      </c>
      <c r="G27" s="39">
        <v>400.98</v>
      </c>
      <c r="H27" s="50" t="s">
        <v>1</v>
      </c>
      <c r="I27" s="39">
        <v>694.61</v>
      </c>
    </row>
    <row r="28" spans="1:9" ht="18" customHeight="1">
      <c r="A28" s="34" t="s">
        <v>36</v>
      </c>
      <c r="B28" s="15">
        <v>924.31</v>
      </c>
      <c r="C28" s="15">
        <v>533.81</v>
      </c>
      <c r="D28" s="15">
        <v>532.09</v>
      </c>
      <c r="E28" s="50" t="s">
        <v>1</v>
      </c>
      <c r="F28" s="39">
        <v>345.08</v>
      </c>
      <c r="G28" s="39">
        <v>412.24</v>
      </c>
      <c r="H28" s="50" t="s">
        <v>1</v>
      </c>
      <c r="I28" s="39">
        <v>719.09</v>
      </c>
    </row>
    <row r="29" spans="1:9" ht="18" customHeight="1">
      <c r="A29" s="34" t="s">
        <v>37</v>
      </c>
      <c r="B29" s="15">
        <v>1004.01</v>
      </c>
      <c r="C29" s="15">
        <v>556.25</v>
      </c>
      <c r="D29" s="15">
        <v>562.94</v>
      </c>
      <c r="E29" s="50" t="s">
        <v>1</v>
      </c>
      <c r="F29" s="39">
        <v>350.97</v>
      </c>
      <c r="G29" s="39">
        <v>421.25</v>
      </c>
      <c r="H29" s="50" t="s">
        <v>1</v>
      </c>
      <c r="I29" s="39">
        <v>775.12</v>
      </c>
    </row>
    <row r="30" spans="1:9" ht="18" customHeight="1">
      <c r="A30" s="34" t="s">
        <v>38</v>
      </c>
      <c r="B30" s="39">
        <v>1030.65</v>
      </c>
      <c r="C30" s="39">
        <v>569.6</v>
      </c>
      <c r="D30" s="39">
        <v>576.95</v>
      </c>
      <c r="E30" s="50" t="s">
        <v>1</v>
      </c>
      <c r="F30" s="39">
        <v>359.44</v>
      </c>
      <c r="G30" s="40">
        <v>428.36</v>
      </c>
      <c r="H30" s="50" t="s">
        <v>1</v>
      </c>
      <c r="I30" s="39">
        <v>794.57</v>
      </c>
    </row>
    <row r="31" spans="1:9" ht="18" customHeight="1">
      <c r="A31" s="34" t="s">
        <v>39</v>
      </c>
      <c r="B31" s="39">
        <v>1052.6</v>
      </c>
      <c r="C31" s="39">
        <v>585.25</v>
      </c>
      <c r="D31" s="39">
        <v>590.12</v>
      </c>
      <c r="E31" s="50" t="s">
        <v>1</v>
      </c>
      <c r="F31" s="39">
        <v>369.01</v>
      </c>
      <c r="G31" s="39">
        <v>435.2</v>
      </c>
      <c r="H31" s="50" t="s">
        <v>1</v>
      </c>
      <c r="I31" s="39">
        <v>810.76</v>
      </c>
    </row>
    <row r="32" spans="1:9" ht="18" customHeight="1">
      <c r="A32" s="34" t="s">
        <v>40</v>
      </c>
      <c r="B32" s="39">
        <v>1073.5</v>
      </c>
      <c r="C32" s="39">
        <v>603.06</v>
      </c>
      <c r="D32" s="39">
        <v>603.96</v>
      </c>
      <c r="E32" s="50" t="s">
        <v>1</v>
      </c>
      <c r="F32" s="39">
        <v>376.4</v>
      </c>
      <c r="G32" s="39">
        <v>440.13</v>
      </c>
      <c r="H32" s="50" t="s">
        <v>1</v>
      </c>
      <c r="I32" s="39">
        <v>828.16</v>
      </c>
    </row>
    <row r="33" spans="1:9" ht="18" customHeight="1">
      <c r="A33" s="34" t="s">
        <v>41</v>
      </c>
      <c r="B33" s="39">
        <v>1090.19</v>
      </c>
      <c r="C33" s="39">
        <v>616.36</v>
      </c>
      <c r="D33" s="39">
        <v>615.16</v>
      </c>
      <c r="E33" s="50" t="s">
        <v>1</v>
      </c>
      <c r="F33" s="39">
        <v>389.58</v>
      </c>
      <c r="G33" s="39">
        <v>450.12</v>
      </c>
      <c r="H33" s="50" t="s">
        <v>1</v>
      </c>
      <c r="I33" s="39">
        <v>844.57</v>
      </c>
    </row>
    <row r="34" spans="1:9" ht="12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ht="12" customHeight="1">
      <c r="A35" s="35" t="s">
        <v>4</v>
      </c>
    </row>
    <row r="36" ht="15" customHeight="1">
      <c r="A36" s="8" t="s">
        <v>25</v>
      </c>
    </row>
  </sheetData>
  <sheetProtection/>
  <mergeCells count="12">
    <mergeCell ref="A5:A7"/>
    <mergeCell ref="I5:I7"/>
    <mergeCell ref="B6:B7"/>
    <mergeCell ref="C6:C7"/>
    <mergeCell ref="D6:D7"/>
    <mergeCell ref="E6:E7"/>
    <mergeCell ref="A23:A25"/>
    <mergeCell ref="I23:I25"/>
    <mergeCell ref="B24:B25"/>
    <mergeCell ref="C24:C25"/>
    <mergeCell ref="D24:D25"/>
    <mergeCell ref="E24:E2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zoomScale="87" zoomScaleNormal="87" zoomScalePageLayoutView="0" workbookViewId="0" topLeftCell="A1">
      <selection activeCell="B5" sqref="A5:IV5"/>
    </sheetView>
  </sheetViews>
  <sheetFormatPr defaultColWidth="8.88671875" defaultRowHeight="15"/>
  <cols>
    <col min="1" max="1" width="11.21484375" style="0" customWidth="1"/>
    <col min="2" max="4" width="11.10546875" style="0" customWidth="1"/>
    <col min="5" max="5" width="11.10546875" style="41" customWidth="1"/>
    <col min="6" max="6" width="0.88671875" style="41" customWidth="1"/>
    <col min="7" max="9" width="11.10546875" style="0" customWidth="1"/>
    <col min="10" max="10" width="11.10546875" style="41" customWidth="1"/>
    <col min="11" max="11" width="0.88671875" style="41" customWidth="1"/>
    <col min="12" max="13" width="11.10546875" style="0" customWidth="1"/>
    <col min="14" max="14" width="11.10546875" style="41" customWidth="1"/>
    <col min="15" max="15" width="0.3359375" style="0" customWidth="1"/>
  </cols>
  <sheetData>
    <row r="2" ht="18">
      <c r="A2" s="20" t="s">
        <v>56</v>
      </c>
    </row>
    <row r="3" ht="15.75" customHeight="1"/>
    <row r="4" spans="1:16" ht="18" customHeight="1">
      <c r="A4" s="2" t="s">
        <v>44</v>
      </c>
      <c r="B4" s="21"/>
      <c r="C4" s="21"/>
      <c r="D4" s="21"/>
      <c r="E4" s="2"/>
      <c r="F4" s="2"/>
      <c r="G4" s="21"/>
      <c r="H4" s="21"/>
      <c r="I4" s="21"/>
      <c r="J4" s="2"/>
      <c r="K4" s="2"/>
      <c r="L4" s="21"/>
      <c r="M4" s="21"/>
      <c r="N4" s="2"/>
      <c r="O4" s="3"/>
      <c r="P4" s="3"/>
    </row>
    <row r="5" spans="1:16" ht="24.75" customHeight="1">
      <c r="A5" s="58" t="s">
        <v>26</v>
      </c>
      <c r="B5" s="29" t="s">
        <v>27</v>
      </c>
      <c r="C5" s="31"/>
      <c r="D5" s="31"/>
      <c r="E5" s="45"/>
      <c r="F5" s="51"/>
      <c r="G5" s="29" t="s">
        <v>28</v>
      </c>
      <c r="H5" s="31"/>
      <c r="I5" s="32"/>
      <c r="J5" s="45"/>
      <c r="K5" s="51"/>
      <c r="L5" s="29" t="s">
        <v>30</v>
      </c>
      <c r="M5" s="32"/>
      <c r="N5" s="45"/>
      <c r="O5" s="3"/>
      <c r="P5" s="3"/>
    </row>
    <row r="6" spans="1:16" ht="49.5" customHeight="1">
      <c r="A6" s="60"/>
      <c r="B6" s="33" t="s">
        <v>46</v>
      </c>
      <c r="C6" s="33" t="s">
        <v>27</v>
      </c>
      <c r="D6" s="33" t="s">
        <v>49</v>
      </c>
      <c r="E6" s="33" t="s">
        <v>55</v>
      </c>
      <c r="F6" s="33"/>
      <c r="G6" s="33" t="s">
        <v>57</v>
      </c>
      <c r="H6" s="33" t="s">
        <v>50</v>
      </c>
      <c r="I6" s="33" t="s">
        <v>51</v>
      </c>
      <c r="J6" s="33" t="s">
        <v>48</v>
      </c>
      <c r="K6" s="33"/>
      <c r="L6" s="33" t="s">
        <v>52</v>
      </c>
      <c r="M6" s="33" t="s">
        <v>53</v>
      </c>
      <c r="N6" s="33" t="s">
        <v>54</v>
      </c>
      <c r="O6" s="3"/>
      <c r="P6" s="3"/>
    </row>
    <row r="7" spans="1:16" ht="15" customHeight="1">
      <c r="A7" s="24"/>
      <c r="B7" s="24"/>
      <c r="C7" s="24"/>
      <c r="D7" s="24"/>
      <c r="E7" s="25"/>
      <c r="F7" s="52"/>
      <c r="G7" s="24"/>
      <c r="H7" s="24"/>
      <c r="I7" s="24"/>
      <c r="J7" s="25"/>
      <c r="K7" s="52"/>
      <c r="L7" s="24"/>
      <c r="M7" s="24"/>
      <c r="N7" s="25"/>
      <c r="O7" s="3"/>
      <c r="P7" s="3"/>
    </row>
    <row r="8" spans="1:16" ht="18" customHeight="1">
      <c r="A8" s="34" t="s">
        <v>35</v>
      </c>
      <c r="B8" s="10">
        <v>43829</v>
      </c>
      <c r="C8" s="10">
        <v>95720</v>
      </c>
      <c r="D8" s="10">
        <v>21102</v>
      </c>
      <c r="E8" s="47">
        <f>SUM(B8:D8)</f>
        <v>160651</v>
      </c>
      <c r="F8" s="53"/>
      <c r="G8" s="10">
        <v>4192</v>
      </c>
      <c r="H8" s="10">
        <v>1522</v>
      </c>
      <c r="I8" s="10">
        <v>33000</v>
      </c>
      <c r="J8" s="47">
        <f>SUM(G8:I8)</f>
        <v>38714</v>
      </c>
      <c r="K8" s="53"/>
      <c r="L8" s="47">
        <v>14303</v>
      </c>
      <c r="M8" s="47">
        <v>62194</v>
      </c>
      <c r="N8" s="47">
        <f>SUM(L8:M8)</f>
        <v>76497</v>
      </c>
      <c r="O8" s="3"/>
      <c r="P8" s="3"/>
    </row>
    <row r="9" spans="1:16" ht="18" customHeight="1">
      <c r="A9" s="34" t="s">
        <v>36</v>
      </c>
      <c r="B9" s="10">
        <v>46170</v>
      </c>
      <c r="C9" s="10">
        <v>95190</v>
      </c>
      <c r="D9" s="10">
        <v>21512</v>
      </c>
      <c r="E9" s="47">
        <f aca="true" t="shared" si="0" ref="E9:E14">SUM(B9:D9)</f>
        <v>162872</v>
      </c>
      <c r="F9" s="53"/>
      <c r="G9" s="10">
        <v>4151</v>
      </c>
      <c r="H9" s="10">
        <v>1546</v>
      </c>
      <c r="I9" s="10">
        <v>30461</v>
      </c>
      <c r="J9" s="47">
        <f aca="true" t="shared" si="1" ref="J9:J14">SUM(G9:I9)</f>
        <v>36158</v>
      </c>
      <c r="K9" s="53"/>
      <c r="L9" s="47">
        <v>13921</v>
      </c>
      <c r="M9" s="47">
        <v>61846</v>
      </c>
      <c r="N9" s="47">
        <f aca="true" t="shared" si="2" ref="N9:N14">SUM(L9:M9)</f>
        <v>75767</v>
      </c>
      <c r="O9" s="3"/>
      <c r="P9" s="3"/>
    </row>
    <row r="10" spans="1:16" ht="18" customHeight="1">
      <c r="A10" s="34" t="s">
        <v>37</v>
      </c>
      <c r="B10" s="10">
        <v>50035</v>
      </c>
      <c r="C10" s="10">
        <v>95601</v>
      </c>
      <c r="D10" s="10">
        <v>21636</v>
      </c>
      <c r="E10" s="47">
        <f t="shared" si="0"/>
        <v>167272</v>
      </c>
      <c r="F10" s="53"/>
      <c r="G10" s="10">
        <v>4193</v>
      </c>
      <c r="H10" s="10">
        <v>1566</v>
      </c>
      <c r="I10" s="10">
        <v>28082</v>
      </c>
      <c r="J10" s="47">
        <f t="shared" si="1"/>
        <v>33841</v>
      </c>
      <c r="K10" s="53"/>
      <c r="L10" s="47">
        <v>13816</v>
      </c>
      <c r="M10" s="47">
        <v>61950</v>
      </c>
      <c r="N10" s="47">
        <f t="shared" si="2"/>
        <v>75766</v>
      </c>
      <c r="O10" s="3"/>
      <c r="P10" s="3"/>
    </row>
    <row r="11" spans="1:16" ht="18" customHeight="1">
      <c r="A11" s="34" t="s">
        <v>38</v>
      </c>
      <c r="B11" s="10">
        <v>52549</v>
      </c>
      <c r="C11" s="10">
        <v>95779</v>
      </c>
      <c r="D11" s="10">
        <v>21274</v>
      </c>
      <c r="E11" s="47">
        <f t="shared" si="0"/>
        <v>169602</v>
      </c>
      <c r="F11" s="53"/>
      <c r="G11" s="10">
        <v>4143</v>
      </c>
      <c r="H11" s="10">
        <v>1592</v>
      </c>
      <c r="I11" s="10">
        <v>25988</v>
      </c>
      <c r="J11" s="47">
        <f t="shared" si="1"/>
        <v>31723</v>
      </c>
      <c r="K11" s="53"/>
      <c r="L11" s="47">
        <v>13578</v>
      </c>
      <c r="M11" s="47">
        <v>61854</v>
      </c>
      <c r="N11" s="47">
        <f t="shared" si="2"/>
        <v>75432</v>
      </c>
      <c r="O11" s="3"/>
      <c r="P11" s="3"/>
    </row>
    <row r="12" spans="1:16" ht="18" customHeight="1">
      <c r="A12" s="34" t="s">
        <v>39</v>
      </c>
      <c r="B12" s="47">
        <v>54238</v>
      </c>
      <c r="C12" s="47">
        <v>95765</v>
      </c>
      <c r="D12" s="47">
        <v>20784</v>
      </c>
      <c r="E12" s="47">
        <f t="shared" si="0"/>
        <v>170787</v>
      </c>
      <c r="F12" s="53"/>
      <c r="G12" s="47">
        <v>4196</v>
      </c>
      <c r="H12" s="47">
        <v>1653</v>
      </c>
      <c r="I12" s="47">
        <v>23769</v>
      </c>
      <c r="J12" s="47">
        <f t="shared" si="1"/>
        <v>29618</v>
      </c>
      <c r="K12" s="53"/>
      <c r="L12" s="47">
        <v>13341</v>
      </c>
      <c r="M12" s="47">
        <v>61750</v>
      </c>
      <c r="N12" s="47">
        <f t="shared" si="2"/>
        <v>75091</v>
      </c>
      <c r="O12" s="3"/>
      <c r="P12" s="3"/>
    </row>
    <row r="13" spans="1:16" ht="18" customHeight="1">
      <c r="A13" s="34" t="s">
        <v>40</v>
      </c>
      <c r="B13" s="47">
        <v>56323</v>
      </c>
      <c r="C13" s="47">
        <v>96619</v>
      </c>
      <c r="D13" s="47">
        <v>20273</v>
      </c>
      <c r="E13" s="47">
        <f t="shared" si="0"/>
        <v>173215</v>
      </c>
      <c r="F13" s="53"/>
      <c r="G13" s="47">
        <v>4184</v>
      </c>
      <c r="H13" s="47">
        <v>1675</v>
      </c>
      <c r="I13" s="47">
        <v>21857</v>
      </c>
      <c r="J13" s="47">
        <f t="shared" si="1"/>
        <v>27716</v>
      </c>
      <c r="K13" s="53"/>
      <c r="L13" s="47">
        <v>13106</v>
      </c>
      <c r="M13" s="47">
        <v>61614</v>
      </c>
      <c r="N13" s="47">
        <f t="shared" si="2"/>
        <v>74720</v>
      </c>
      <c r="O13" s="3"/>
      <c r="P13" s="3"/>
    </row>
    <row r="14" spans="1:16" ht="18" customHeight="1">
      <c r="A14" s="34" t="s">
        <v>41</v>
      </c>
      <c r="B14" s="47">
        <v>57882</v>
      </c>
      <c r="C14" s="47">
        <v>97123</v>
      </c>
      <c r="D14" s="47">
        <v>19744</v>
      </c>
      <c r="E14" s="47">
        <f t="shared" si="0"/>
        <v>174749</v>
      </c>
      <c r="F14" s="53"/>
      <c r="G14" s="47">
        <v>4307</v>
      </c>
      <c r="H14" s="47">
        <v>1672</v>
      </c>
      <c r="I14" s="47">
        <v>19925</v>
      </c>
      <c r="J14" s="47">
        <f t="shared" si="1"/>
        <v>25904</v>
      </c>
      <c r="K14" s="53"/>
      <c r="L14" s="47">
        <v>12908</v>
      </c>
      <c r="M14" s="47">
        <v>61368</v>
      </c>
      <c r="N14" s="47">
        <f t="shared" si="2"/>
        <v>74276</v>
      </c>
      <c r="O14" s="3"/>
      <c r="P14" s="3"/>
    </row>
    <row r="15" spans="1:16" ht="12" customHeight="1">
      <c r="A15" s="42"/>
      <c r="B15" s="43"/>
      <c r="C15" s="43"/>
      <c r="D15" s="43"/>
      <c r="E15" s="46"/>
      <c r="F15" s="54"/>
      <c r="G15" s="43"/>
      <c r="H15" s="43"/>
      <c r="I15" s="43"/>
      <c r="J15" s="46"/>
      <c r="K15" s="54"/>
      <c r="L15" s="43"/>
      <c r="M15" s="43"/>
      <c r="N15" s="46"/>
      <c r="O15" s="3"/>
      <c r="P15" s="3"/>
    </row>
    <row r="16" spans="1:16" ht="15" customHeight="1">
      <c r="A16" s="44" t="s">
        <v>25</v>
      </c>
      <c r="O16" s="3"/>
      <c r="P16" s="3"/>
    </row>
    <row r="17" spans="1:16" ht="15" customHeight="1">
      <c r="A17" s="44"/>
      <c r="O17" s="3"/>
      <c r="P17" s="3"/>
    </row>
    <row r="18" spans="1:16" ht="15" customHeight="1">
      <c r="A18" s="44"/>
      <c r="O18" s="3"/>
      <c r="P18" s="3"/>
    </row>
    <row r="19" spans="15:16" ht="15" customHeight="1">
      <c r="O19" s="3"/>
      <c r="P19" s="3"/>
    </row>
    <row r="20" spans="1:14" ht="18" customHeight="1">
      <c r="A20" s="2" t="s">
        <v>45</v>
      </c>
      <c r="B20" s="21"/>
      <c r="C20" s="21"/>
      <c r="D20" s="21"/>
      <c r="E20" s="2"/>
      <c r="F20" s="2"/>
      <c r="G20" s="21"/>
      <c r="H20" s="21"/>
      <c r="I20" s="21"/>
      <c r="J20" s="2"/>
      <c r="K20" s="2"/>
      <c r="L20" s="21"/>
      <c r="M20" s="21"/>
      <c r="N20" s="2"/>
    </row>
    <row r="21" spans="1:14" ht="24.75" customHeight="1">
      <c r="A21" s="58" t="s">
        <v>26</v>
      </c>
      <c r="B21" s="29" t="s">
        <v>27</v>
      </c>
      <c r="C21" s="31"/>
      <c r="D21" s="31"/>
      <c r="E21" s="45"/>
      <c r="F21" s="51"/>
      <c r="G21" s="29" t="s">
        <v>28</v>
      </c>
      <c r="H21" s="31"/>
      <c r="I21" s="32"/>
      <c r="J21" s="45"/>
      <c r="K21" s="51"/>
      <c r="L21" s="29" t="s">
        <v>30</v>
      </c>
      <c r="M21" s="32"/>
      <c r="N21" s="45"/>
    </row>
    <row r="22" spans="1:14" ht="49.5" customHeight="1">
      <c r="A22" s="60"/>
      <c r="B22" s="33" t="s">
        <v>46</v>
      </c>
      <c r="C22" s="33" t="s">
        <v>27</v>
      </c>
      <c r="D22" s="33" t="s">
        <v>49</v>
      </c>
      <c r="E22" s="33" t="s">
        <v>55</v>
      </c>
      <c r="F22" s="33"/>
      <c r="G22" s="33" t="s">
        <v>47</v>
      </c>
      <c r="H22" s="33" t="s">
        <v>50</v>
      </c>
      <c r="I22" s="33" t="s">
        <v>51</v>
      </c>
      <c r="J22" s="33" t="s">
        <v>48</v>
      </c>
      <c r="K22" s="33"/>
      <c r="L22" s="33" t="s">
        <v>52</v>
      </c>
      <c r="M22" s="33" t="s">
        <v>53</v>
      </c>
      <c r="N22" s="33" t="s">
        <v>54</v>
      </c>
    </row>
    <row r="23" spans="1:14" ht="15" customHeight="1">
      <c r="A23" s="24"/>
      <c r="B23" s="24"/>
      <c r="C23" s="24"/>
      <c r="D23" s="24"/>
      <c r="E23" s="25"/>
      <c r="F23" s="52"/>
      <c r="G23" s="24"/>
      <c r="H23" s="24"/>
      <c r="I23" s="24"/>
      <c r="J23" s="25"/>
      <c r="K23" s="52"/>
      <c r="L23" s="24"/>
      <c r="M23" s="24"/>
      <c r="N23" s="25"/>
    </row>
    <row r="24" spans="1:14" ht="18" customHeight="1">
      <c r="A24" s="34" t="s">
        <v>35</v>
      </c>
      <c r="B24" s="48">
        <v>1319.24</v>
      </c>
      <c r="C24" s="48">
        <v>571.33</v>
      </c>
      <c r="D24" s="48">
        <v>1456.36</v>
      </c>
      <c r="E24" s="48">
        <v>891.63</v>
      </c>
      <c r="F24" s="53"/>
      <c r="G24" s="48">
        <v>582.36</v>
      </c>
      <c r="H24" s="48">
        <v>1040.52</v>
      </c>
      <c r="I24" s="48">
        <v>487.1</v>
      </c>
      <c r="J24" s="48">
        <v>519.17</v>
      </c>
      <c r="K24" s="53"/>
      <c r="L24" s="48">
        <v>468.41</v>
      </c>
      <c r="M24" s="48">
        <v>528.03</v>
      </c>
      <c r="N24" s="48">
        <v>516.88</v>
      </c>
    </row>
    <row r="25" spans="1:14" ht="18" customHeight="1">
      <c r="A25" s="34" t="s">
        <v>36</v>
      </c>
      <c r="B25" s="48">
        <v>1367.17</v>
      </c>
      <c r="C25" s="48">
        <v>578.66</v>
      </c>
      <c r="D25" s="48">
        <v>1503.35</v>
      </c>
      <c r="E25" s="48">
        <v>924.31</v>
      </c>
      <c r="F25" s="53"/>
      <c r="G25" s="48">
        <v>597.64</v>
      </c>
      <c r="H25" s="48">
        <v>1066.81</v>
      </c>
      <c r="I25" s="48">
        <v>498.06</v>
      </c>
      <c r="J25" s="48">
        <v>533.81</v>
      </c>
      <c r="K25" s="53"/>
      <c r="L25" s="48">
        <v>479.73</v>
      </c>
      <c r="M25" s="48">
        <v>543.88</v>
      </c>
      <c r="N25" s="48">
        <v>532.09</v>
      </c>
    </row>
    <row r="26" spans="1:14" ht="18" customHeight="1">
      <c r="A26" s="34" t="s">
        <v>37</v>
      </c>
      <c r="B26" s="48">
        <v>1504.13</v>
      </c>
      <c r="C26" s="48">
        <v>617.94</v>
      </c>
      <c r="D26" s="48">
        <v>1553.35</v>
      </c>
      <c r="E26" s="48">
        <v>1004.01</v>
      </c>
      <c r="F26" s="53"/>
      <c r="G26" s="48">
        <v>657.56</v>
      </c>
      <c r="H26" s="48">
        <v>1097.95</v>
      </c>
      <c r="I26" s="48">
        <v>510.92</v>
      </c>
      <c r="J26" s="48">
        <v>556.25</v>
      </c>
      <c r="K26" s="53"/>
      <c r="L26" s="48">
        <v>508.57</v>
      </c>
      <c r="M26" s="48">
        <v>575.06</v>
      </c>
      <c r="N26" s="48">
        <v>562.94</v>
      </c>
    </row>
    <row r="27" spans="1:14" ht="18" customHeight="1">
      <c r="A27" s="34" t="s">
        <v>38</v>
      </c>
      <c r="B27" s="48">
        <v>1546.72</v>
      </c>
      <c r="C27" s="48">
        <v>623.67</v>
      </c>
      <c r="D27" s="48">
        <v>1588.17</v>
      </c>
      <c r="E27" s="48">
        <v>1030.65</v>
      </c>
      <c r="F27" s="53"/>
      <c r="G27" s="48">
        <v>671.25</v>
      </c>
      <c r="H27" s="48">
        <v>1119.46</v>
      </c>
      <c r="I27" s="48">
        <v>519.72</v>
      </c>
      <c r="J27" s="48">
        <v>569.6</v>
      </c>
      <c r="K27" s="53"/>
      <c r="L27" s="48">
        <v>518.84</v>
      </c>
      <c r="M27" s="48">
        <v>589.7</v>
      </c>
      <c r="N27" s="48">
        <v>576.95</v>
      </c>
    </row>
    <row r="28" spans="1:14" ht="18" customHeight="1">
      <c r="A28" s="34" t="s">
        <v>39</v>
      </c>
      <c r="B28" s="48">
        <v>1580.25</v>
      </c>
      <c r="C28" s="48">
        <v>630.67</v>
      </c>
      <c r="D28" s="48">
        <v>1621.6</v>
      </c>
      <c r="E28" s="48">
        <v>1052.6</v>
      </c>
      <c r="F28" s="53"/>
      <c r="G28" s="48">
        <v>688.47</v>
      </c>
      <c r="H28" s="48">
        <v>1143.76</v>
      </c>
      <c r="I28" s="48">
        <v>528.18</v>
      </c>
      <c r="J28" s="48">
        <v>585.25</v>
      </c>
      <c r="K28" s="53"/>
      <c r="L28" s="48">
        <v>527.55</v>
      </c>
      <c r="M28" s="48">
        <v>603.64</v>
      </c>
      <c r="N28" s="48">
        <v>590.12</v>
      </c>
    </row>
    <row r="29" spans="1:14" ht="18" customHeight="1">
      <c r="A29" s="34" t="s">
        <v>40</v>
      </c>
      <c r="B29" s="48">
        <v>1616.62</v>
      </c>
      <c r="C29" s="48">
        <v>634.46</v>
      </c>
      <c r="D29" s="48">
        <v>1657.05</v>
      </c>
      <c r="E29" s="48">
        <v>1073.5</v>
      </c>
      <c r="F29" s="53"/>
      <c r="G29" s="48">
        <v>701.01</v>
      </c>
      <c r="H29" s="48">
        <v>1166.43</v>
      </c>
      <c r="I29" s="48">
        <v>539.79</v>
      </c>
      <c r="J29" s="48">
        <v>603.06</v>
      </c>
      <c r="K29" s="53"/>
      <c r="L29" s="48">
        <v>537.45</v>
      </c>
      <c r="M29" s="48">
        <v>618.11</v>
      </c>
      <c r="N29" s="48">
        <v>603.96</v>
      </c>
    </row>
    <row r="30" spans="1:14" ht="18" customHeight="1">
      <c r="A30" s="34" t="s">
        <v>41</v>
      </c>
      <c r="B30" s="48">
        <v>1645.31</v>
      </c>
      <c r="C30" s="48">
        <v>637.73</v>
      </c>
      <c r="D30" s="48">
        <v>1688.55</v>
      </c>
      <c r="E30" s="48">
        <v>1090.19</v>
      </c>
      <c r="F30" s="53"/>
      <c r="G30" s="48">
        <v>707.59</v>
      </c>
      <c r="H30" s="48">
        <v>1188.89</v>
      </c>
      <c r="I30" s="48">
        <v>548.6</v>
      </c>
      <c r="J30" s="48">
        <v>616.36</v>
      </c>
      <c r="K30" s="53"/>
      <c r="L30" s="48">
        <v>544.95</v>
      </c>
      <c r="M30" s="48">
        <v>629.93</v>
      </c>
      <c r="N30" s="48">
        <v>615.16</v>
      </c>
    </row>
    <row r="31" spans="1:14" ht="12" customHeight="1">
      <c r="A31" s="42"/>
      <c r="B31" s="43"/>
      <c r="C31" s="43"/>
      <c r="D31" s="43"/>
      <c r="E31" s="46"/>
      <c r="F31" s="54"/>
      <c r="G31" s="43"/>
      <c r="H31" s="43"/>
      <c r="I31" s="43"/>
      <c r="J31" s="46"/>
      <c r="K31" s="54"/>
      <c r="L31" s="43"/>
      <c r="M31" s="43"/>
      <c r="N31" s="46"/>
    </row>
    <row r="32" ht="15" customHeight="1">
      <c r="A32" s="44" t="s">
        <v>25</v>
      </c>
    </row>
  </sheetData>
  <sheetProtection/>
  <mergeCells count="2">
    <mergeCell ref="A5:A6"/>
    <mergeCell ref="A21:A22"/>
  </mergeCells>
  <printOptions horizontalCentered="1"/>
  <pageMargins left="0.3937007874015748" right="0.3937007874015748" top="0.3937007874015748" bottom="0.3937007874015748" header="0.3937007874015748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T27"/>
  <sheetViews>
    <sheetView tabSelected="1" zoomScale="87" zoomScaleNormal="87" zoomScaleSheetLayoutView="87" zoomScalePageLayoutView="0" workbookViewId="0" topLeftCell="A1">
      <selection activeCell="A30" sqref="A30"/>
    </sheetView>
  </sheetViews>
  <sheetFormatPr defaultColWidth="9.6640625" defaultRowHeight="15"/>
  <cols>
    <col min="1" max="1" width="28.77734375" style="3" customWidth="1"/>
    <col min="2" max="4" width="11.77734375" style="3" customWidth="1"/>
    <col min="5" max="5" width="12.77734375" style="3" customWidth="1"/>
    <col min="6" max="7" width="11.77734375" style="3" customWidth="1"/>
    <col min="8" max="8" width="0.3359375" style="3" customWidth="1"/>
    <col min="9" max="16384" width="9.6640625" style="3" customWidth="1"/>
  </cols>
  <sheetData>
    <row r="1" ht="15" customHeight="1"/>
    <row r="2" spans="1:8" ht="18" customHeight="1">
      <c r="A2" s="20" t="s">
        <v>58</v>
      </c>
      <c r="B2" s="4"/>
      <c r="C2" s="4"/>
      <c r="D2" s="4"/>
      <c r="E2" s="4"/>
      <c r="F2" s="4"/>
      <c r="G2" s="4"/>
      <c r="H2" s="4"/>
    </row>
    <row r="3" spans="1:8" ht="24.75" customHeight="1">
      <c r="A3" s="61" t="s">
        <v>5</v>
      </c>
      <c r="B3" s="5" t="s">
        <v>18</v>
      </c>
      <c r="C3" s="14"/>
      <c r="D3" s="14"/>
      <c r="E3" s="5" t="s">
        <v>21</v>
      </c>
      <c r="F3" s="14"/>
      <c r="G3" s="14"/>
      <c r="H3" s="6"/>
    </row>
    <row r="4" spans="1:8" ht="24.75" customHeight="1">
      <c r="A4" s="62"/>
      <c r="B4" s="9" t="s">
        <v>19</v>
      </c>
      <c r="C4" s="9" t="s">
        <v>20</v>
      </c>
      <c r="D4" s="9" t="s">
        <v>0</v>
      </c>
      <c r="E4" s="9" t="s">
        <v>19</v>
      </c>
      <c r="F4" s="9" t="s">
        <v>20</v>
      </c>
      <c r="G4" s="9" t="s">
        <v>0</v>
      </c>
      <c r="H4" s="6"/>
    </row>
    <row r="5" spans="1:8" ht="15" customHeight="1">
      <c r="A5" s="7"/>
      <c r="B5" s="7"/>
      <c r="C5" s="7"/>
      <c r="D5" s="7"/>
      <c r="E5" s="7"/>
      <c r="F5" s="7"/>
      <c r="G5" s="7"/>
      <c r="H5" s="4"/>
    </row>
    <row r="6" spans="1:8" ht="16.5" customHeight="1">
      <c r="A6" s="21" t="s">
        <v>22</v>
      </c>
      <c r="B6" s="13">
        <v>9783</v>
      </c>
      <c r="C6" s="13">
        <v>20140</v>
      </c>
      <c r="D6" s="13">
        <f aca="true" t="shared" si="0" ref="D6:D17">SUM(B6:C6)</f>
        <v>29923</v>
      </c>
      <c r="E6" s="17">
        <f aca="true" t="shared" si="1" ref="E6:E19">B6/$D6*100</f>
        <v>32.693914380242624</v>
      </c>
      <c r="F6" s="17">
        <f aca="true" t="shared" si="2" ref="F6:F19">C6/$D6*100</f>
        <v>67.30608561975737</v>
      </c>
      <c r="G6" s="17">
        <f aca="true" t="shared" si="3" ref="G6:G19">SUM(E6:F6)</f>
        <v>100</v>
      </c>
      <c r="H6" s="4"/>
    </row>
    <row r="7" spans="1:8" ht="16.5" customHeight="1">
      <c r="A7" s="4" t="s">
        <v>6</v>
      </c>
      <c r="B7" s="13">
        <v>11078</v>
      </c>
      <c r="C7" s="13">
        <v>59853</v>
      </c>
      <c r="D7" s="13">
        <f t="shared" si="0"/>
        <v>70931</v>
      </c>
      <c r="E7" s="17">
        <f t="shared" si="1"/>
        <v>15.617994952841494</v>
      </c>
      <c r="F7" s="17">
        <f t="shared" si="2"/>
        <v>84.3820050471585</v>
      </c>
      <c r="G7" s="17">
        <f t="shared" si="3"/>
        <v>100</v>
      </c>
      <c r="H7" s="4"/>
    </row>
    <row r="8" spans="1:8" ht="16.5" customHeight="1">
      <c r="A8" s="4" t="s">
        <v>7</v>
      </c>
      <c r="B8" s="13">
        <v>11957</v>
      </c>
      <c r="C8" s="13">
        <v>38087</v>
      </c>
      <c r="D8" s="13">
        <f t="shared" si="0"/>
        <v>50044</v>
      </c>
      <c r="E8" s="17">
        <f t="shared" si="1"/>
        <v>23.892974182719207</v>
      </c>
      <c r="F8" s="17">
        <f t="shared" si="2"/>
        <v>76.1070258172808</v>
      </c>
      <c r="G8" s="17">
        <f t="shared" si="3"/>
        <v>100</v>
      </c>
      <c r="H8" s="4"/>
    </row>
    <row r="9" spans="1:8" ht="16.5" customHeight="1">
      <c r="A9" s="4" t="s">
        <v>8</v>
      </c>
      <c r="B9" s="13">
        <v>11861</v>
      </c>
      <c r="C9" s="13">
        <v>19819</v>
      </c>
      <c r="D9" s="13">
        <f t="shared" si="0"/>
        <v>31680</v>
      </c>
      <c r="E9" s="17">
        <f t="shared" si="1"/>
        <v>37.44002525252525</v>
      </c>
      <c r="F9" s="17">
        <f t="shared" si="2"/>
        <v>62.55997474747475</v>
      </c>
      <c r="G9" s="17">
        <f t="shared" si="3"/>
        <v>100</v>
      </c>
      <c r="H9" s="4"/>
    </row>
    <row r="10" spans="1:8" ht="16.5" customHeight="1">
      <c r="A10" s="4" t="s">
        <v>9</v>
      </c>
      <c r="B10" s="13">
        <v>13527</v>
      </c>
      <c r="C10" s="13">
        <v>8957</v>
      </c>
      <c r="D10" s="13">
        <f t="shared" si="0"/>
        <v>22484</v>
      </c>
      <c r="E10" s="17">
        <f t="shared" si="1"/>
        <v>60.16278242305639</v>
      </c>
      <c r="F10" s="17">
        <f t="shared" si="2"/>
        <v>39.83721757694361</v>
      </c>
      <c r="G10" s="17">
        <f t="shared" si="3"/>
        <v>100</v>
      </c>
      <c r="H10" s="4"/>
    </row>
    <row r="11" spans="1:8" ht="16.5" customHeight="1">
      <c r="A11" s="4" t="s">
        <v>10</v>
      </c>
      <c r="B11" s="13">
        <v>15130</v>
      </c>
      <c r="C11" s="13">
        <v>4326</v>
      </c>
      <c r="D11" s="13">
        <f t="shared" si="0"/>
        <v>19456</v>
      </c>
      <c r="E11" s="17">
        <f t="shared" si="1"/>
        <v>77.76521381578947</v>
      </c>
      <c r="F11" s="17">
        <f t="shared" si="2"/>
        <v>22.234786184210524</v>
      </c>
      <c r="G11" s="17">
        <f t="shared" si="3"/>
        <v>99.99999999999999</v>
      </c>
      <c r="H11" s="4"/>
    </row>
    <row r="12" spans="1:8" ht="16.5" customHeight="1">
      <c r="A12" s="4" t="s">
        <v>11</v>
      </c>
      <c r="B12" s="13">
        <v>12285</v>
      </c>
      <c r="C12" s="13">
        <v>2365</v>
      </c>
      <c r="D12" s="13">
        <f t="shared" si="0"/>
        <v>14650</v>
      </c>
      <c r="E12" s="17">
        <f t="shared" si="1"/>
        <v>83.8566552901024</v>
      </c>
      <c r="F12" s="17">
        <f t="shared" si="2"/>
        <v>16.14334470989761</v>
      </c>
      <c r="G12" s="17">
        <f t="shared" si="3"/>
        <v>100</v>
      </c>
      <c r="H12" s="4"/>
    </row>
    <row r="13" spans="1:8" ht="16.5" customHeight="1">
      <c r="A13" s="4" t="s">
        <v>12</v>
      </c>
      <c r="B13" s="13">
        <v>10758</v>
      </c>
      <c r="C13" s="13">
        <v>1578</v>
      </c>
      <c r="D13" s="13">
        <f t="shared" si="0"/>
        <v>12336</v>
      </c>
      <c r="E13" s="17">
        <f t="shared" si="1"/>
        <v>87.20817120622569</v>
      </c>
      <c r="F13" s="17">
        <f t="shared" si="2"/>
        <v>12.791828793774318</v>
      </c>
      <c r="G13" s="17">
        <f t="shared" si="3"/>
        <v>100</v>
      </c>
      <c r="H13" s="4"/>
    </row>
    <row r="14" spans="1:8" ht="16.5" customHeight="1">
      <c r="A14" s="4" t="s">
        <v>13</v>
      </c>
      <c r="B14" s="13">
        <v>7343</v>
      </c>
      <c r="C14" s="13">
        <v>1040</v>
      </c>
      <c r="D14" s="13">
        <f t="shared" si="0"/>
        <v>8383</v>
      </c>
      <c r="E14" s="17">
        <f t="shared" si="1"/>
        <v>87.59394011690325</v>
      </c>
      <c r="F14" s="17">
        <f t="shared" si="2"/>
        <v>12.406059883096743</v>
      </c>
      <c r="G14" s="17">
        <f t="shared" si="3"/>
        <v>100</v>
      </c>
      <c r="H14" s="4"/>
    </row>
    <row r="15" spans="1:8" ht="16.5" customHeight="1">
      <c r="A15" s="4" t="s">
        <v>14</v>
      </c>
      <c r="B15" s="13">
        <v>4588</v>
      </c>
      <c r="C15" s="13">
        <v>491</v>
      </c>
      <c r="D15" s="13">
        <f t="shared" si="0"/>
        <v>5079</v>
      </c>
      <c r="E15" s="17">
        <f t="shared" si="1"/>
        <v>90.33274266587911</v>
      </c>
      <c r="F15" s="17">
        <f t="shared" si="2"/>
        <v>9.66725733412089</v>
      </c>
      <c r="G15" s="17">
        <f t="shared" si="3"/>
        <v>100</v>
      </c>
      <c r="H15" s="4"/>
    </row>
    <row r="16" spans="1:8" ht="16.5" customHeight="1">
      <c r="A16" s="4" t="s">
        <v>15</v>
      </c>
      <c r="B16" s="13">
        <v>4210</v>
      </c>
      <c r="C16" s="13">
        <v>382</v>
      </c>
      <c r="D16" s="13">
        <f t="shared" si="0"/>
        <v>4592</v>
      </c>
      <c r="E16" s="17">
        <f t="shared" si="1"/>
        <v>91.68118466898954</v>
      </c>
      <c r="F16" s="17">
        <f t="shared" si="2"/>
        <v>8.318815331010452</v>
      </c>
      <c r="G16" s="17">
        <f t="shared" si="3"/>
        <v>100</v>
      </c>
      <c r="H16" s="4"/>
    </row>
    <row r="17" spans="1:8" ht="16.5" customHeight="1">
      <c r="A17" s="21" t="s">
        <v>23</v>
      </c>
      <c r="B17" s="13">
        <v>5159</v>
      </c>
      <c r="C17" s="13">
        <v>212</v>
      </c>
      <c r="D17" s="13">
        <f t="shared" si="0"/>
        <v>5371</v>
      </c>
      <c r="E17" s="17">
        <f t="shared" si="1"/>
        <v>96.05287655929995</v>
      </c>
      <c r="F17" s="17">
        <f t="shared" si="2"/>
        <v>3.947123440700056</v>
      </c>
      <c r="G17" s="17">
        <f t="shared" si="3"/>
        <v>100</v>
      </c>
      <c r="H17" s="4"/>
    </row>
    <row r="18" spans="1:8" ht="9.75" customHeight="1">
      <c r="A18" s="4"/>
      <c r="B18" s="13"/>
      <c r="C18" s="13"/>
      <c r="D18" s="13"/>
      <c r="E18" s="17"/>
      <c r="F18" s="17"/>
      <c r="G18" s="17"/>
      <c r="H18" s="4"/>
    </row>
    <row r="19" spans="1:254" ht="16.5" customHeight="1">
      <c r="A19" s="12" t="s">
        <v>2</v>
      </c>
      <c r="B19" s="16">
        <f>SUM(B6:B17)</f>
        <v>117679</v>
      </c>
      <c r="C19" s="16">
        <f>SUM(C6:C17)</f>
        <v>157250</v>
      </c>
      <c r="D19" s="16">
        <f>SUM(D6:D17)</f>
        <v>274929</v>
      </c>
      <c r="E19" s="18">
        <f t="shared" si="1"/>
        <v>42.80341469979522</v>
      </c>
      <c r="F19" s="18">
        <f t="shared" si="2"/>
        <v>57.19658530020478</v>
      </c>
      <c r="G19" s="18">
        <f t="shared" si="3"/>
        <v>100</v>
      </c>
      <c r="H19" s="1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5" customHeight="1">
      <c r="A20" s="12"/>
      <c r="B20" s="16"/>
      <c r="C20" s="16"/>
      <c r="D20" s="16"/>
      <c r="E20" s="18"/>
      <c r="F20" s="18"/>
      <c r="G20" s="12"/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6.5" customHeight="1">
      <c r="A21" s="1" t="s">
        <v>24</v>
      </c>
      <c r="B21" s="13">
        <v>2427</v>
      </c>
      <c r="C21" s="13">
        <v>8864</v>
      </c>
      <c r="D21" s="13">
        <f>SUM(B21:C21)</f>
        <v>11291</v>
      </c>
      <c r="E21" s="17">
        <f aca="true" t="shared" si="4" ref="E21:F23">B21/$D21*100</f>
        <v>21.49499601452484</v>
      </c>
      <c r="F21" s="17">
        <f t="shared" si="4"/>
        <v>78.50500398547516</v>
      </c>
      <c r="G21" s="17">
        <f>SUM(E21:F21)</f>
        <v>100</v>
      </c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6.5" customHeight="1">
      <c r="A22" s="4" t="s">
        <v>16</v>
      </c>
      <c r="B22" s="11">
        <v>12639</v>
      </c>
      <c r="C22" s="13">
        <v>24972</v>
      </c>
      <c r="D22" s="13">
        <f>SUM(B22:C22)</f>
        <v>37611</v>
      </c>
      <c r="E22" s="17">
        <f t="shared" si="4"/>
        <v>33.60453058945521</v>
      </c>
      <c r="F22" s="17">
        <f t="shared" si="4"/>
        <v>66.39546941054478</v>
      </c>
      <c r="G22" s="17">
        <f>SUM(E22:F22)</f>
        <v>99.99999999999999</v>
      </c>
      <c r="H22" s="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6.5" customHeight="1">
      <c r="A23" s="12" t="s">
        <v>3</v>
      </c>
      <c r="B23" s="19">
        <f>SUM(B21:B22)</f>
        <v>15066</v>
      </c>
      <c r="C23" s="19">
        <f>SUM(C21:C22)</f>
        <v>33836</v>
      </c>
      <c r="D23" s="19">
        <f>SUM(D21:D22)</f>
        <v>48902</v>
      </c>
      <c r="E23" s="18">
        <f t="shared" si="4"/>
        <v>30.808555887284772</v>
      </c>
      <c r="F23" s="18">
        <f t="shared" si="4"/>
        <v>69.19144411271523</v>
      </c>
      <c r="G23" s="18">
        <f>SUM(E23:F23)</f>
        <v>100</v>
      </c>
      <c r="H23" s="1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5" customHeight="1">
      <c r="A24" s="4"/>
      <c r="B24" s="11"/>
      <c r="C24" s="13"/>
      <c r="D24" s="13"/>
      <c r="E24" s="17"/>
      <c r="F24" s="17"/>
      <c r="G24" s="17"/>
      <c r="H24" s="1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6.5" customHeight="1">
      <c r="A25" s="12" t="s">
        <v>17</v>
      </c>
      <c r="B25" s="16">
        <f>SUM(B19+B23)</f>
        <v>132745</v>
      </c>
      <c r="C25" s="16">
        <f>SUM(C19+C23)</f>
        <v>191086</v>
      </c>
      <c r="D25" s="16">
        <f>SUM(D19+D23)</f>
        <v>323831</v>
      </c>
      <c r="E25" s="18">
        <f>B25/$D25*100</f>
        <v>40.99206067362297</v>
      </c>
      <c r="F25" s="18">
        <f>C25/$D25*100</f>
        <v>59.007939326377034</v>
      </c>
      <c r="G25" s="18">
        <f>SUM(E25:F25)</f>
        <v>100</v>
      </c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8" ht="12" customHeight="1">
      <c r="A26" s="23"/>
      <c r="B26" s="23"/>
      <c r="C26" s="23"/>
      <c r="D26" s="23"/>
      <c r="E26" s="23"/>
      <c r="F26" s="23"/>
      <c r="G26" s="23"/>
      <c r="H26" s="4"/>
    </row>
    <row r="27" ht="15" customHeight="1">
      <c r="A27" s="8" t="s">
        <v>25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