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1" sheetId="1" r:id="rId1"/>
    <sheet name="2" sheetId="2" r:id="rId2"/>
  </sheets>
  <definedNames>
    <definedName name="_xlnm.Print_Area" localSheetId="0">'1'!$A$1:$K$10</definedName>
    <definedName name="_xlnm.Print_Area" localSheetId="1">'2'!$A$1:$K$23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<sst xmlns="http://schemas.openxmlformats.org/spreadsheetml/2006/main" count="36" uniqueCount="24">
  <si>
    <t>-</t>
  </si>
  <si>
    <t xml:space="preserve"> Totale</t>
  </si>
  <si>
    <t>Raccolta rifiuti urbani</t>
  </si>
  <si>
    <t>Fonte: AMIU S.p.A.</t>
  </si>
  <si>
    <t xml:space="preserve"> IndifferenziatI</t>
  </si>
  <si>
    <t xml:space="preserve"> DifferenziatI</t>
  </si>
  <si>
    <t>Tipologia di rifiuto</t>
  </si>
  <si>
    <t xml:space="preserve"> a   Raccolta multimateriale</t>
  </si>
  <si>
    <t xml:space="preserve"> b   Carta e cartone</t>
  </si>
  <si>
    <t xml:space="preserve"> c    Vetro</t>
  </si>
  <si>
    <t xml:space="preserve"> d   Materie plastiche</t>
  </si>
  <si>
    <t xml:space="preserve"> e   Alluminio e metalli</t>
  </si>
  <si>
    <t xml:space="preserve"> f   Totale raccolta selettiva</t>
  </si>
  <si>
    <t xml:space="preserve"> g   Totale rifiuto verde, organici e legno</t>
  </si>
  <si>
    <t xml:space="preserve"> h   Altro</t>
  </si>
  <si>
    <t xml:space="preserve">   f1   Farmaci scaduti</t>
  </si>
  <si>
    <t xml:space="preserve">   f2   Pile esauste</t>
  </si>
  <si>
    <t xml:space="preserve">   f3   Rifiuti tossici</t>
  </si>
  <si>
    <t xml:space="preserve">   f4   Accumulatori al piombo</t>
  </si>
  <si>
    <t xml:space="preserve">   g1   Verde</t>
  </si>
  <si>
    <t xml:space="preserve">   g2   Organici</t>
  </si>
  <si>
    <t xml:space="preserve">   g3   Legno</t>
  </si>
  <si>
    <t>RIFIUTI URBANI DIFFERENZIATI RACCOLTI NEL COMUNE DI GENOVA (tonn.) - Anni 2000-2008</t>
  </si>
  <si>
    <t>RIFIUTI URBANI RACCOLTI NEL COMUNE DI GENOVA (tonn.) - Anni 2000-2008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</si>
</sst>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23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87" zoomScaleNormal="87" zoomScalePageLayoutView="0" workbookViewId="0" topLeftCell="A2">
      <selection activeCell="A18" sqref="A18"/>
    </sheetView>
  </sheetViews>
  <sheetFormatPr defaultColWidth="8.88671875" defaultRowHeight="15"/>
  <cols>
    <col min="1" max="1" width="35.77734375" style="1" customWidth="1"/>
    <col min="2" max="10" width="10.77734375" style="1" customWidth="1"/>
    <col min="11" max="11" width="0.671875" style="1" customWidth="1"/>
    <col min="12" max="16384" width="9.6640625" style="1" customWidth="1"/>
  </cols>
  <sheetData>
    <row r="2" spans="1:11" ht="18">
      <c r="A2" s="10" t="s">
        <v>23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39.75" customHeight="1">
      <c r="A3" s="28" t="s">
        <v>2</v>
      </c>
      <c r="B3" s="30">
        <v>2000</v>
      </c>
      <c r="C3" s="30">
        <v>2001</v>
      </c>
      <c r="D3" s="30">
        <v>2002</v>
      </c>
      <c r="E3" s="30">
        <v>2003</v>
      </c>
      <c r="F3" s="30">
        <v>2004</v>
      </c>
      <c r="G3" s="30">
        <v>2005</v>
      </c>
      <c r="H3" s="30">
        <v>2006</v>
      </c>
      <c r="I3" s="30">
        <v>2007</v>
      </c>
      <c r="J3" s="29">
        <v>2008</v>
      </c>
      <c r="K3" s="27"/>
    </row>
    <row r="4" spans="1:1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3"/>
    </row>
    <row r="5" spans="1:11" ht="18" customHeight="1">
      <c r="A5" s="34" t="s">
        <v>4</v>
      </c>
      <c r="B5" s="35">
        <v>280227.7</v>
      </c>
      <c r="C5" s="35">
        <v>284577.9</v>
      </c>
      <c r="D5" s="35">
        <v>289388.9</v>
      </c>
      <c r="E5" s="35">
        <v>288568.3</v>
      </c>
      <c r="F5" s="35">
        <v>283790.5</v>
      </c>
      <c r="G5" s="35">
        <v>281728.9</v>
      </c>
      <c r="H5" s="35">
        <v>277731</v>
      </c>
      <c r="I5" s="35">
        <v>269186.6</v>
      </c>
      <c r="J5" s="35">
        <v>265690.2</v>
      </c>
      <c r="K5" s="3"/>
    </row>
    <row r="6" spans="1:11" ht="18" customHeight="1">
      <c r="A6" s="34" t="s">
        <v>5</v>
      </c>
      <c r="B6" s="35">
        <v>32619.7</v>
      </c>
      <c r="C6" s="35">
        <v>36394.6</v>
      </c>
      <c r="D6" s="35">
        <v>32759.6</v>
      </c>
      <c r="E6" s="35">
        <v>40811.7</v>
      </c>
      <c r="F6" s="35">
        <v>56374.8</v>
      </c>
      <c r="G6" s="35">
        <v>54464.7</v>
      </c>
      <c r="H6" s="35">
        <v>37319.3</v>
      </c>
      <c r="I6" s="35">
        <v>54149.9</v>
      </c>
      <c r="J6" s="35">
        <v>70135</v>
      </c>
      <c r="K6" s="3"/>
    </row>
    <row r="7" spans="1:11" ht="9.7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"/>
    </row>
    <row r="8" spans="1:11" ht="18" customHeight="1">
      <c r="A8" s="36" t="s">
        <v>1</v>
      </c>
      <c r="B8" s="37">
        <f aca="true" t="shared" si="0" ref="B8:J8">SUM(B5:B6)</f>
        <v>312847.4</v>
      </c>
      <c r="C8" s="37">
        <f t="shared" si="0"/>
        <v>320972.5</v>
      </c>
      <c r="D8" s="37">
        <f t="shared" si="0"/>
        <v>322148.5</v>
      </c>
      <c r="E8" s="37">
        <f t="shared" si="0"/>
        <v>329380</v>
      </c>
      <c r="F8" s="37">
        <f t="shared" si="0"/>
        <v>340165.3</v>
      </c>
      <c r="G8" s="37">
        <f t="shared" si="0"/>
        <v>336193.60000000003</v>
      </c>
      <c r="H8" s="37">
        <f t="shared" si="0"/>
        <v>315050.3</v>
      </c>
      <c r="I8" s="37">
        <f t="shared" si="0"/>
        <v>323336.5</v>
      </c>
      <c r="J8" s="37">
        <f t="shared" si="0"/>
        <v>335825.2</v>
      </c>
      <c r="K8" s="3"/>
    </row>
    <row r="9" spans="1:11" ht="12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"/>
    </row>
    <row r="10" spans="1:11" ht="15">
      <c r="A10" s="31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3"/>
    </row>
    <row r="11" spans="1:11" ht="15">
      <c r="A11" s="3"/>
      <c r="K11" s="3"/>
    </row>
    <row r="12" spans="1:11" ht="15">
      <c r="A12" s="3"/>
      <c r="K12" s="3"/>
    </row>
    <row r="13" spans="1:11" ht="15">
      <c r="A13" s="3"/>
      <c r="K13" s="3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5"/>
  <sheetViews>
    <sheetView zoomScale="87" zoomScaleNormal="87" zoomScalePageLayoutView="0" workbookViewId="0" topLeftCell="A1">
      <selection activeCell="A1" sqref="A1:L1"/>
    </sheetView>
  </sheetViews>
  <sheetFormatPr defaultColWidth="8.88671875" defaultRowHeight="15"/>
  <cols>
    <col min="1" max="1" width="35.77734375" style="5" customWidth="1"/>
    <col min="2" max="10" width="10.77734375" style="5" customWidth="1"/>
    <col min="11" max="11" width="0.671875" style="5" customWidth="1"/>
    <col min="12" max="16384" width="9.6640625" style="5" customWidth="1"/>
  </cols>
  <sheetData>
    <row r="2" spans="1:11" ht="18">
      <c r="A2" s="10" t="s">
        <v>22</v>
      </c>
      <c r="J2" s="6"/>
      <c r="K2" s="6"/>
    </row>
    <row r="3" spans="1:11" ht="39.75" customHeight="1">
      <c r="A3" s="12" t="s">
        <v>6</v>
      </c>
      <c r="B3" s="14">
        <v>2000</v>
      </c>
      <c r="C3" s="14">
        <v>2001</v>
      </c>
      <c r="D3" s="14">
        <v>2002</v>
      </c>
      <c r="E3" s="14">
        <v>2003</v>
      </c>
      <c r="F3" s="14">
        <v>2004</v>
      </c>
      <c r="G3" s="14">
        <v>2005</v>
      </c>
      <c r="H3" s="14">
        <v>2006</v>
      </c>
      <c r="I3" s="14">
        <v>2007</v>
      </c>
      <c r="J3" s="13">
        <v>2008</v>
      </c>
      <c r="K3" s="11"/>
    </row>
    <row r="4" spans="1:11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</row>
    <row r="5" spans="1:11" ht="18" customHeight="1">
      <c r="A5" s="5" t="s">
        <v>7</v>
      </c>
      <c r="B5" s="18" t="s">
        <v>0</v>
      </c>
      <c r="C5" s="18" t="s">
        <v>0</v>
      </c>
      <c r="D5" s="18" t="s">
        <v>0</v>
      </c>
      <c r="E5" s="18" t="s">
        <v>0</v>
      </c>
      <c r="F5" s="18" t="s">
        <v>0</v>
      </c>
      <c r="G5" s="18" t="s">
        <v>0</v>
      </c>
      <c r="H5" s="18" t="s">
        <v>0</v>
      </c>
      <c r="I5" s="18" t="s">
        <v>0</v>
      </c>
      <c r="J5" s="18">
        <v>907.9</v>
      </c>
      <c r="K5" s="6"/>
    </row>
    <row r="6" spans="1:11" ht="18" customHeight="1">
      <c r="A6" s="5" t="s">
        <v>8</v>
      </c>
      <c r="B6" s="19">
        <v>15618</v>
      </c>
      <c r="C6" s="19">
        <v>17077</v>
      </c>
      <c r="D6" s="19">
        <v>17053.7</v>
      </c>
      <c r="E6" s="19">
        <v>16410</v>
      </c>
      <c r="F6" s="19">
        <v>17407.5</v>
      </c>
      <c r="G6" s="19">
        <v>18404.9</v>
      </c>
      <c r="H6" s="18">
        <v>17154.5</v>
      </c>
      <c r="I6" s="18">
        <v>19322.1</v>
      </c>
      <c r="J6" s="18">
        <v>31476.5</v>
      </c>
      <c r="K6" s="6"/>
    </row>
    <row r="7" spans="1:11" ht="18" customHeight="1">
      <c r="A7" s="5" t="s">
        <v>9</v>
      </c>
      <c r="B7" s="19">
        <v>8863.7</v>
      </c>
      <c r="C7" s="19">
        <v>8750.8</v>
      </c>
      <c r="D7" s="19">
        <v>8787.2</v>
      </c>
      <c r="E7" s="19">
        <v>8038.9</v>
      </c>
      <c r="F7" s="19">
        <v>9198.9</v>
      </c>
      <c r="G7" s="19">
        <v>10358.8</v>
      </c>
      <c r="H7" s="18">
        <v>8573.2</v>
      </c>
      <c r="I7" s="18">
        <v>8663.9</v>
      </c>
      <c r="J7" s="18">
        <v>10510.4</v>
      </c>
      <c r="K7" s="6"/>
    </row>
    <row r="8" spans="1:11" ht="18" customHeight="1">
      <c r="A8" s="5" t="s">
        <v>10</v>
      </c>
      <c r="B8" s="19">
        <v>1184.7</v>
      </c>
      <c r="C8" s="19">
        <v>1326</v>
      </c>
      <c r="D8" s="19">
        <v>1236.1</v>
      </c>
      <c r="E8" s="19">
        <v>1398</v>
      </c>
      <c r="F8" s="19">
        <v>1595.7</v>
      </c>
      <c r="G8" s="19">
        <v>1793.4</v>
      </c>
      <c r="H8" s="18">
        <v>1661.9</v>
      </c>
      <c r="I8" s="18">
        <v>1832.9</v>
      </c>
      <c r="J8" s="18">
        <v>2811.5</v>
      </c>
      <c r="K8" s="6"/>
    </row>
    <row r="9" spans="1:11" ht="18" customHeight="1">
      <c r="A9" s="5" t="s">
        <v>11</v>
      </c>
      <c r="B9" s="19">
        <v>1011.5</v>
      </c>
      <c r="C9" s="19">
        <v>1788.8</v>
      </c>
      <c r="D9" s="19">
        <v>1563.8</v>
      </c>
      <c r="E9" s="19">
        <v>2359.3</v>
      </c>
      <c r="F9" s="19">
        <v>2359.3</v>
      </c>
      <c r="G9" s="19">
        <v>2359.3</v>
      </c>
      <c r="H9" s="18">
        <v>1059.1</v>
      </c>
      <c r="I9" s="18">
        <v>1285.6</v>
      </c>
      <c r="J9" s="18">
        <v>823.7</v>
      </c>
      <c r="K9" s="6"/>
    </row>
    <row r="10" spans="1:11" ht="18" customHeight="1">
      <c r="A10" s="20" t="s">
        <v>15</v>
      </c>
      <c r="B10" s="21">
        <v>25.6</v>
      </c>
      <c r="C10" s="21">
        <v>26.1</v>
      </c>
      <c r="D10" s="21">
        <v>34.8</v>
      </c>
      <c r="E10" s="21">
        <v>26.4</v>
      </c>
      <c r="F10" s="21">
        <v>23.9</v>
      </c>
      <c r="G10" s="21">
        <v>26.3</v>
      </c>
      <c r="H10" s="22">
        <v>21.8</v>
      </c>
      <c r="I10" s="22">
        <v>26.9</v>
      </c>
      <c r="J10" s="22">
        <v>26.7</v>
      </c>
      <c r="K10" s="6"/>
    </row>
    <row r="11" spans="1:11" ht="18" customHeight="1">
      <c r="A11" s="20" t="s">
        <v>16</v>
      </c>
      <c r="B11" s="21">
        <v>30.4</v>
      </c>
      <c r="C11" s="21">
        <v>29</v>
      </c>
      <c r="D11" s="21">
        <v>35.7</v>
      </c>
      <c r="E11" s="21">
        <v>40.7</v>
      </c>
      <c r="F11" s="21">
        <v>27.6</v>
      </c>
      <c r="G11" s="21">
        <v>34.8</v>
      </c>
      <c r="H11" s="22">
        <v>38.9</v>
      </c>
      <c r="I11" s="22">
        <v>38.4</v>
      </c>
      <c r="J11" s="22">
        <v>32.4</v>
      </c>
      <c r="K11" s="6"/>
    </row>
    <row r="12" spans="1:11" ht="18" customHeight="1">
      <c r="A12" s="20" t="s">
        <v>17</v>
      </c>
      <c r="B12" s="21">
        <v>3.9</v>
      </c>
      <c r="C12" s="20">
        <v>7.8</v>
      </c>
      <c r="D12" s="21">
        <v>32.3</v>
      </c>
      <c r="E12" s="21">
        <v>38</v>
      </c>
      <c r="F12" s="21">
        <v>38</v>
      </c>
      <c r="G12" s="21">
        <v>38</v>
      </c>
      <c r="H12" s="22">
        <v>15.2</v>
      </c>
      <c r="I12" s="22">
        <v>30.5</v>
      </c>
      <c r="J12" s="22">
        <v>38.6</v>
      </c>
      <c r="K12" s="6"/>
    </row>
    <row r="13" spans="1:11" ht="18" customHeight="1">
      <c r="A13" s="20" t="s">
        <v>18</v>
      </c>
      <c r="B13" s="21">
        <v>43.7</v>
      </c>
      <c r="C13" s="21">
        <v>52.8</v>
      </c>
      <c r="D13" s="21">
        <v>56.1</v>
      </c>
      <c r="E13" s="21">
        <v>69.1</v>
      </c>
      <c r="F13" s="21">
        <v>69.1</v>
      </c>
      <c r="G13" s="21">
        <v>69.1</v>
      </c>
      <c r="H13" s="22" t="s">
        <v>0</v>
      </c>
      <c r="I13" s="22">
        <v>68.9</v>
      </c>
      <c r="J13" s="22">
        <v>72.1</v>
      </c>
      <c r="K13" s="6"/>
    </row>
    <row r="14" spans="1:11" ht="18" customHeight="1">
      <c r="A14" s="5" t="s">
        <v>12</v>
      </c>
      <c r="B14" s="19">
        <f aca="true" t="shared" si="0" ref="B14:J14">SUM(B10:B13)</f>
        <v>103.6</v>
      </c>
      <c r="C14" s="19">
        <f t="shared" si="0"/>
        <v>115.69999999999999</v>
      </c>
      <c r="D14" s="19">
        <f t="shared" si="0"/>
        <v>158.9</v>
      </c>
      <c r="E14" s="19">
        <f t="shared" si="0"/>
        <v>174.2</v>
      </c>
      <c r="F14" s="19">
        <f t="shared" si="0"/>
        <v>158.6</v>
      </c>
      <c r="G14" s="19">
        <f t="shared" si="0"/>
        <v>168.2</v>
      </c>
      <c r="H14" s="18">
        <f t="shared" si="0"/>
        <v>75.9</v>
      </c>
      <c r="I14" s="18">
        <f t="shared" si="0"/>
        <v>164.7</v>
      </c>
      <c r="J14" s="18">
        <f t="shared" si="0"/>
        <v>169.79999999999998</v>
      </c>
      <c r="K14" s="6"/>
    </row>
    <row r="15" spans="1:11" ht="18" customHeight="1">
      <c r="A15" s="20" t="s">
        <v>19</v>
      </c>
      <c r="B15" s="23" t="s">
        <v>0</v>
      </c>
      <c r="C15" s="23" t="s">
        <v>0</v>
      </c>
      <c r="D15" s="21">
        <v>778.3</v>
      </c>
      <c r="E15" s="21">
        <v>2388.7</v>
      </c>
      <c r="F15" s="21">
        <v>3999.2</v>
      </c>
      <c r="G15" s="21">
        <v>3410.5</v>
      </c>
      <c r="H15" s="22">
        <v>165.1</v>
      </c>
      <c r="I15" s="22">
        <v>3820.3</v>
      </c>
      <c r="J15" s="22">
        <v>4079</v>
      </c>
      <c r="K15" s="6"/>
    </row>
    <row r="16" spans="1:11" ht="18" customHeight="1">
      <c r="A16" s="20" t="s">
        <v>20</v>
      </c>
      <c r="B16" s="21">
        <v>12</v>
      </c>
      <c r="C16" s="21">
        <v>171.3</v>
      </c>
      <c r="D16" s="21">
        <v>222.6</v>
      </c>
      <c r="E16" s="21">
        <v>106.8</v>
      </c>
      <c r="F16" s="21">
        <v>325.2</v>
      </c>
      <c r="G16" s="21">
        <v>212</v>
      </c>
      <c r="H16" s="22">
        <v>332.6</v>
      </c>
      <c r="I16" s="22">
        <v>565.5</v>
      </c>
      <c r="J16" s="22">
        <v>1293.8</v>
      </c>
      <c r="K16" s="6"/>
    </row>
    <row r="17" spans="1:11" ht="18" customHeight="1">
      <c r="A17" s="20" t="s">
        <v>21</v>
      </c>
      <c r="B17" s="21">
        <v>5274.9</v>
      </c>
      <c r="C17" s="21">
        <v>5960.5</v>
      </c>
      <c r="D17" s="21">
        <v>1707.6</v>
      </c>
      <c r="E17" s="21">
        <v>7623.8</v>
      </c>
      <c r="F17" s="21">
        <v>7623.8</v>
      </c>
      <c r="G17" s="21">
        <v>7623.8</v>
      </c>
      <c r="H17" s="22">
        <v>6050</v>
      </c>
      <c r="I17" s="22">
        <v>9928.7</v>
      </c>
      <c r="J17" s="22">
        <v>10952.4</v>
      </c>
      <c r="K17" s="6"/>
    </row>
    <row r="18" spans="1:11" ht="18" customHeight="1">
      <c r="A18" s="5" t="s">
        <v>13</v>
      </c>
      <c r="B18" s="19">
        <f aca="true" t="shared" si="1" ref="B18:J18">SUM(B15:B17)</f>
        <v>5286.9</v>
      </c>
      <c r="C18" s="19">
        <f t="shared" si="1"/>
        <v>6131.8</v>
      </c>
      <c r="D18" s="19">
        <f t="shared" si="1"/>
        <v>2708.5</v>
      </c>
      <c r="E18" s="19">
        <f t="shared" si="1"/>
        <v>10119.3</v>
      </c>
      <c r="F18" s="19">
        <f t="shared" si="1"/>
        <v>11948.2</v>
      </c>
      <c r="G18" s="19">
        <f t="shared" si="1"/>
        <v>11246.3</v>
      </c>
      <c r="H18" s="18">
        <f t="shared" si="1"/>
        <v>6547.7</v>
      </c>
      <c r="I18" s="18">
        <f t="shared" si="1"/>
        <v>14314.5</v>
      </c>
      <c r="J18" s="18">
        <f t="shared" si="1"/>
        <v>16325.2</v>
      </c>
      <c r="K18" s="6"/>
    </row>
    <row r="19" spans="1:11" ht="18" customHeight="1">
      <c r="A19" s="5" t="s">
        <v>14</v>
      </c>
      <c r="B19" s="19">
        <v>551.3</v>
      </c>
      <c r="C19" s="19">
        <v>1204.5</v>
      </c>
      <c r="D19" s="19">
        <v>1251.4</v>
      </c>
      <c r="E19" s="19">
        <v>2312</v>
      </c>
      <c r="F19" s="19">
        <v>13706.6</v>
      </c>
      <c r="G19" s="19">
        <v>10133.8</v>
      </c>
      <c r="H19" s="18">
        <v>2247</v>
      </c>
      <c r="I19" s="18">
        <v>8566.2</v>
      </c>
      <c r="J19" s="18">
        <v>7110</v>
      </c>
      <c r="K19" s="6"/>
    </row>
    <row r="20" spans="1:11" ht="9.75" customHeight="1">
      <c r="A20" s="7"/>
      <c r="B20" s="9"/>
      <c r="C20" s="9"/>
      <c r="D20" s="9"/>
      <c r="E20" s="9"/>
      <c r="F20" s="9"/>
      <c r="G20" s="9"/>
      <c r="H20" s="8"/>
      <c r="I20" s="8"/>
      <c r="J20" s="8"/>
      <c r="K20" s="6"/>
    </row>
    <row r="21" spans="1:256" s="26" customFormat="1" ht="18" customHeight="1">
      <c r="A21" s="4" t="s">
        <v>1</v>
      </c>
      <c r="B21" s="24">
        <f aca="true" t="shared" si="2" ref="B21:J21">SUM(B5:B9)+B14+B18+B19</f>
        <v>32619.7</v>
      </c>
      <c r="C21" s="24">
        <f t="shared" si="2"/>
        <v>36394.6</v>
      </c>
      <c r="D21" s="24">
        <f t="shared" si="2"/>
        <v>32759.600000000002</v>
      </c>
      <c r="E21" s="24">
        <f t="shared" si="2"/>
        <v>40811.7</v>
      </c>
      <c r="F21" s="24">
        <f t="shared" si="2"/>
        <v>56374.799999999996</v>
      </c>
      <c r="G21" s="24">
        <f t="shared" si="2"/>
        <v>54464.7</v>
      </c>
      <c r="H21" s="25">
        <f t="shared" si="2"/>
        <v>37319.3</v>
      </c>
      <c r="I21" s="25">
        <f t="shared" si="2"/>
        <v>54149.899999999994</v>
      </c>
      <c r="J21" s="25">
        <f t="shared" si="2"/>
        <v>70135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11" ht="12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6"/>
    </row>
    <row r="23" spans="1:11" ht="15">
      <c r="A23" s="17" t="s">
        <v>3</v>
      </c>
      <c r="B23" s="11"/>
      <c r="C23" s="11"/>
      <c r="D23" s="11"/>
      <c r="E23" s="11"/>
      <c r="F23" s="11"/>
      <c r="G23" s="11"/>
      <c r="H23" s="11"/>
      <c r="I23" s="11"/>
      <c r="J23" s="11"/>
      <c r="K23" s="6"/>
    </row>
    <row r="24" spans="1:11" ht="15">
      <c r="A24" s="6"/>
      <c r="K24" s="6"/>
    </row>
    <row r="25" spans="1:11" ht="15">
      <c r="A25" s="6"/>
      <c r="K25" s="6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1" r:id="rId1"/>
  <ignoredErrors>
    <ignoredError sqref="B14: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